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crocenter Backup\Smarketing_Institute\Assets\FINAL\Updated\"/>
    </mc:Choice>
  </mc:AlternateContent>
  <xr:revisionPtr revIDLastSave="0" documentId="13_ncr:1_{8AF05BD6-8B09-4A6B-BA14-6DE020DBEDDA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B13" i="1" l="1"/>
  <c r="D13" i="1" s="1"/>
  <c r="E13" i="1" s="1"/>
  <c r="G11" i="1"/>
  <c r="G13" i="1" s="1"/>
  <c r="E10" i="1"/>
  <c r="E9" i="1"/>
  <c r="E8" i="1"/>
  <c r="E7" i="1"/>
  <c r="E6" i="1"/>
  <c r="E5" i="1"/>
  <c r="E4" i="1"/>
  <c r="E3" i="1"/>
  <c r="A13" i="1" l="1"/>
  <c r="D15" i="1"/>
  <c r="E15" i="1" s="1"/>
</calcChain>
</file>

<file path=xl/sharedStrings.xml><?xml version="1.0" encoding="utf-8"?>
<sst xmlns="http://schemas.openxmlformats.org/spreadsheetml/2006/main" count="27" uniqueCount="27">
  <si>
    <t>Account Name</t>
  </si>
  <si>
    <t>Proposed Value</t>
  </si>
  <si>
    <t>ABC Co.</t>
  </si>
  <si>
    <t xml:space="preserve">XYZ Co. </t>
  </si>
  <si>
    <t>Proposal Date</t>
  </si>
  <si>
    <t>Close Date</t>
  </si>
  <si>
    <t xml:space="preserve"> </t>
  </si>
  <si>
    <t>Close Cycle(# of Days)</t>
  </si>
  <si>
    <t>WWW Co.</t>
  </si>
  <si>
    <t>Free Co.</t>
  </si>
  <si>
    <t>FTF Co.</t>
  </si>
  <si>
    <t>SAM Co.</t>
  </si>
  <si>
    <t>Left Co.</t>
  </si>
  <si>
    <t>Right Co.</t>
  </si>
  <si>
    <t>Avg Days to Close</t>
  </si>
  <si>
    <t>Quota Goal</t>
  </si>
  <si>
    <t>30 Day Pipeline</t>
  </si>
  <si>
    <t>30 Day Close</t>
  </si>
  <si>
    <t>60 Day Pipeline</t>
  </si>
  <si>
    <t>TOTAL:</t>
  </si>
  <si>
    <t># of Proposals</t>
  </si>
  <si>
    <t># Closed</t>
  </si>
  <si>
    <t>Ratio</t>
  </si>
  <si>
    <t>60 Day Close</t>
  </si>
  <si>
    <t>Quota/Goal Actual</t>
  </si>
  <si>
    <t>Avg Proposed Value</t>
  </si>
  <si>
    <t>Actual Value W/L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</si>
</sst>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C486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1" applyFont="1"/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3" borderId="2" xfId="0" applyFont="1" applyFill="1" applyBorder="1" applyAlignment="1">
      <alignment horizontal="center"/>
    </xf>
    <xf numFmtId="44" fontId="3" fillId="3" borderId="3" xfId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6" xfId="0" applyBorder="1"/>
    <xf numFmtId="44" fontId="2" fillId="0" borderId="6" xfId="1" applyFont="1" applyBorder="1"/>
    <xf numFmtId="44" fontId="0" fillId="0" borderId="6" xfId="1" applyFont="1" applyBorder="1"/>
    <xf numFmtId="0" fontId="0" fillId="0" borderId="7" xfId="0" applyBorder="1"/>
    <xf numFmtId="44" fontId="0" fillId="0" borderId="8" xfId="1" applyFont="1" applyBorder="1"/>
    <xf numFmtId="14" fontId="0" fillId="0" borderId="8" xfId="0" applyNumberFormat="1" applyBorder="1"/>
    <xf numFmtId="0" fontId="0" fillId="0" borderId="8" xfId="0" applyBorder="1" applyAlignment="1">
      <alignment horizontal="center"/>
    </xf>
    <xf numFmtId="0" fontId="0" fillId="0" borderId="8" xfId="0" applyBorder="1"/>
    <xf numFmtId="44" fontId="0" fillId="0" borderId="9" xfId="1" applyFont="1" applyBorder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2" borderId="1" xfId="0" applyFill="1" applyBorder="1" applyAlignment="1" applyProtection="1">
      <alignment horizontal="center"/>
      <protection hidden="1"/>
    </xf>
    <xf numFmtId="44" fontId="0" fillId="0" borderId="10" xfId="1" applyFont="1" applyBorder="1" applyProtection="1">
      <protection locked="0"/>
    </xf>
    <xf numFmtId="0" fontId="2" fillId="0" borderId="1" xfId="0" applyFont="1" applyBorder="1" applyAlignment="1">
      <alignment horizontal="center"/>
    </xf>
    <xf numFmtId="44" fontId="2" fillId="2" borderId="1" xfId="1" applyFont="1" applyFill="1" applyBorder="1" applyProtection="1">
      <protection hidden="1"/>
    </xf>
    <xf numFmtId="44" fontId="2" fillId="0" borderId="1" xfId="1" applyFont="1" applyBorder="1" applyAlignment="1">
      <alignment horizontal="center"/>
    </xf>
    <xf numFmtId="9" fontId="0" fillId="2" borderId="1" xfId="2" applyFont="1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44" fontId="0" fillId="2" borderId="1" xfId="0" applyNumberFormat="1" applyFill="1" applyBorder="1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1" applyNumberFormat="1" applyFont="1" applyBorder="1" applyAlignment="1" applyProtection="1">
      <alignment horizontal="center"/>
      <protection locked="0"/>
    </xf>
    <xf numFmtId="165" fontId="0" fillId="2" borderId="1" xfId="2" applyNumberFormat="1" applyFont="1" applyFill="1" applyBorder="1" applyProtection="1">
      <protection hidden="1"/>
    </xf>
    <xf numFmtId="0" fontId="0" fillId="4" borderId="5" xfId="0" applyFill="1" applyBorder="1"/>
    <xf numFmtId="44" fontId="0" fillId="4" borderId="0" xfId="1" applyFont="1" applyFill="1" applyBorder="1"/>
    <xf numFmtId="14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4" fontId="3" fillId="3" borderId="1" xfId="1" applyFont="1" applyFill="1" applyBorder="1"/>
    <xf numFmtId="14" fontId="3" fillId="3" borderId="1" xfId="0" applyNumberFormat="1" applyFont="1" applyFill="1" applyBorder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C4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133350</xdr:rowOff>
    </xdr:from>
    <xdr:to>
      <xdr:col>4</xdr:col>
      <xdr:colOff>962024</xdr:colOff>
      <xdr:row>0</xdr:row>
      <xdr:rowOff>1171576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CDF378-F834-40E0-BACD-4D4695C9EA49}"/>
            </a:ext>
          </a:extLst>
        </xdr:cNvPr>
        <xdr:cNvSpPr txBox="1"/>
      </xdr:nvSpPr>
      <xdr:spPr>
        <a:xfrm>
          <a:off x="1143000" y="133350"/>
          <a:ext cx="4162424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rgbClr val="2C486F"/>
              </a:solidFill>
              <a:effectLst/>
              <a:latin typeface="Playfair Display Black" panose="00000A00000000000000" pitchFamily="2" charset="0"/>
              <a:ea typeface="+mn-ea"/>
              <a:cs typeface="+mn-cs"/>
            </a:rPr>
            <a:t>Smarketing Institute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Smarketing CONNECT Learning Center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info@smarketingconnect.com | 339.999.2107</a:t>
          </a:r>
          <a:endParaRPr lang="en-US" sz="1100" b="1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1057275</xdr:colOff>
      <xdr:row>0</xdr:row>
      <xdr:rowOff>1085850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9D86F1-7509-4956-BAD0-6CCAA829A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71450"/>
          <a:ext cx="914400" cy="9144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</xdr:row>
      <xdr:rowOff>19050</xdr:rowOff>
    </xdr:from>
    <xdr:to>
      <xdr:col>6</xdr:col>
      <xdr:colOff>1247775</xdr:colOff>
      <xdr:row>22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F10C979-EA58-416D-9F81-D330EAE05678}"/>
            </a:ext>
          </a:extLst>
        </xdr:cNvPr>
        <xdr:cNvSpPr txBox="1"/>
      </xdr:nvSpPr>
      <xdr:spPr>
        <a:xfrm>
          <a:off x="47625" y="4276725"/>
          <a:ext cx="8115300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you know how many sales calls you need to make on a daily basis? Or how many prospects need to be within striking range of closing? If you want a clearer picture of your sales cycle and what it’s going to take to grow, then this tool is for you.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you have questions or need help with this tool?  Send us an email at </a:t>
          </a: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info@smarketingconnect.com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We are happy to answer your questions!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Normal="100" workbookViewId="0">
      <selection activeCell="L10" sqref="L10"/>
    </sheetView>
  </sheetViews>
  <sheetFormatPr defaultRowHeight="15" x14ac:dyDescent="0.25"/>
  <cols>
    <col min="1" max="1" width="16.5703125" bestFit="1" customWidth="1"/>
    <col min="2" max="2" width="20.42578125" style="1" bestFit="1" customWidth="1"/>
    <col min="3" max="3" width="13.42578125" style="3" bestFit="1" customWidth="1"/>
    <col min="4" max="4" width="14.7109375" style="3" bestFit="1" customWidth="1"/>
    <col min="5" max="5" width="20.5703125" style="5" bestFit="1" customWidth="1"/>
    <col min="6" max="6" width="18" bestFit="1" customWidth="1"/>
    <col min="7" max="7" width="19.140625" style="1" bestFit="1" customWidth="1"/>
  </cols>
  <sheetData>
    <row r="1" spans="1:7" ht="95.25" customHeight="1" x14ac:dyDescent="0.25">
      <c r="A1" s="48"/>
      <c r="B1" s="48"/>
      <c r="C1" s="48"/>
      <c r="D1" s="48"/>
      <c r="E1" s="48"/>
      <c r="F1" s="48"/>
      <c r="G1" s="48"/>
    </row>
    <row r="2" spans="1:7" s="4" customFormat="1" x14ac:dyDescent="0.25">
      <c r="A2" s="9" t="s">
        <v>0</v>
      </c>
      <c r="B2" s="10" t="s">
        <v>1</v>
      </c>
      <c r="C2" s="11" t="s">
        <v>4</v>
      </c>
      <c r="D2" s="11" t="s">
        <v>5</v>
      </c>
      <c r="E2" s="12" t="s">
        <v>7</v>
      </c>
      <c r="F2" s="10" t="s">
        <v>26</v>
      </c>
      <c r="G2" s="13"/>
    </row>
    <row r="3" spans="1:7" x14ac:dyDescent="0.25">
      <c r="A3" s="23" t="s">
        <v>2</v>
      </c>
      <c r="B3" s="24">
        <v>11000</v>
      </c>
      <c r="C3" s="25">
        <v>42972</v>
      </c>
      <c r="D3" s="25">
        <v>43045</v>
      </c>
      <c r="E3" s="26">
        <f>SUM(D3-C3)</f>
        <v>73</v>
      </c>
      <c r="F3" s="24">
        <v>11000</v>
      </c>
      <c r="G3" s="14"/>
    </row>
    <row r="4" spans="1:7" x14ac:dyDescent="0.25">
      <c r="A4" s="23" t="s">
        <v>3</v>
      </c>
      <c r="B4" s="24">
        <v>15200</v>
      </c>
      <c r="C4" s="25">
        <v>42949</v>
      </c>
      <c r="D4" s="25">
        <v>43064</v>
      </c>
      <c r="E4" s="26">
        <f>SUM(D4-C4)</f>
        <v>115</v>
      </c>
      <c r="F4" s="24">
        <v>15200</v>
      </c>
      <c r="G4" s="14"/>
    </row>
    <row r="5" spans="1:7" x14ac:dyDescent="0.25">
      <c r="A5" s="23" t="s">
        <v>8</v>
      </c>
      <c r="B5" s="24">
        <v>14500</v>
      </c>
      <c r="C5" s="25">
        <v>42850</v>
      </c>
      <c r="D5" s="25">
        <v>42918</v>
      </c>
      <c r="E5" s="26">
        <f t="shared" ref="E5:E10" si="0">SUM(D5-C5)</f>
        <v>68</v>
      </c>
      <c r="F5" s="24">
        <v>14500</v>
      </c>
      <c r="G5" s="14"/>
    </row>
    <row r="6" spans="1:7" x14ac:dyDescent="0.25">
      <c r="A6" s="23" t="s">
        <v>9</v>
      </c>
      <c r="B6" s="24">
        <v>22000</v>
      </c>
      <c r="C6" s="25">
        <v>43030</v>
      </c>
      <c r="D6" s="25">
        <v>43069</v>
      </c>
      <c r="E6" s="26">
        <f t="shared" si="0"/>
        <v>39</v>
      </c>
      <c r="F6" s="24">
        <v>0</v>
      </c>
      <c r="G6" s="14"/>
    </row>
    <row r="7" spans="1:7" x14ac:dyDescent="0.25">
      <c r="A7" s="23" t="s">
        <v>10</v>
      </c>
      <c r="B7" s="24">
        <v>10200</v>
      </c>
      <c r="C7" s="25">
        <v>42942</v>
      </c>
      <c r="D7" s="25">
        <v>43009</v>
      </c>
      <c r="E7" s="26">
        <f t="shared" si="0"/>
        <v>67</v>
      </c>
      <c r="F7" s="24">
        <v>0</v>
      </c>
      <c r="G7" s="14"/>
    </row>
    <row r="8" spans="1:7" x14ac:dyDescent="0.25">
      <c r="A8" s="23" t="s">
        <v>11</v>
      </c>
      <c r="B8" s="24">
        <v>9900</v>
      </c>
      <c r="C8" s="25">
        <v>42993</v>
      </c>
      <c r="D8" s="25">
        <v>43054</v>
      </c>
      <c r="E8" s="26">
        <f t="shared" si="0"/>
        <v>61</v>
      </c>
      <c r="F8" s="24">
        <v>0</v>
      </c>
      <c r="G8" s="14"/>
    </row>
    <row r="9" spans="1:7" x14ac:dyDescent="0.25">
      <c r="A9" s="23" t="s">
        <v>12</v>
      </c>
      <c r="B9" s="24">
        <v>15000</v>
      </c>
      <c r="C9" s="25">
        <v>42904</v>
      </c>
      <c r="D9" s="25">
        <v>42979</v>
      </c>
      <c r="E9" s="26">
        <f t="shared" si="0"/>
        <v>75</v>
      </c>
      <c r="F9" s="24">
        <v>15000</v>
      </c>
      <c r="G9" s="14"/>
    </row>
    <row r="10" spans="1:7" x14ac:dyDescent="0.25">
      <c r="A10" s="23" t="s">
        <v>13</v>
      </c>
      <c r="B10" s="24">
        <v>10900</v>
      </c>
      <c r="C10" s="25">
        <v>43040</v>
      </c>
      <c r="D10" s="25">
        <v>43069</v>
      </c>
      <c r="E10" s="26">
        <f t="shared" si="0"/>
        <v>29</v>
      </c>
      <c r="F10" s="27">
        <v>0</v>
      </c>
      <c r="G10" s="14"/>
    </row>
    <row r="11" spans="1:7" x14ac:dyDescent="0.25">
      <c r="A11" s="38"/>
      <c r="B11" s="39"/>
      <c r="C11" s="40"/>
      <c r="D11" s="40"/>
      <c r="E11" s="41" t="s">
        <v>6</v>
      </c>
      <c r="F11" s="28" t="s">
        <v>19</v>
      </c>
      <c r="G11" s="29">
        <f>SUM(F3:F10)</f>
        <v>55700</v>
      </c>
    </row>
    <row r="12" spans="1:7" s="4" customFormat="1" x14ac:dyDescent="0.25">
      <c r="A12" s="42" t="s">
        <v>14</v>
      </c>
      <c r="B12" s="43" t="s">
        <v>25</v>
      </c>
      <c r="C12" s="44" t="s">
        <v>15</v>
      </c>
      <c r="D12" s="44" t="s">
        <v>17</v>
      </c>
      <c r="E12" s="42" t="s">
        <v>23</v>
      </c>
      <c r="F12" s="6"/>
      <c r="G12" s="30" t="s">
        <v>24</v>
      </c>
    </row>
    <row r="13" spans="1:7" x14ac:dyDescent="0.25">
      <c r="A13" s="32">
        <f>SUM(E3:E10)/8</f>
        <v>65.875</v>
      </c>
      <c r="B13" s="33">
        <f>SUM(B3:B10)/8</f>
        <v>13587.5</v>
      </c>
      <c r="C13" s="24">
        <v>80000</v>
      </c>
      <c r="D13" s="34">
        <f>SUM(C13/B13)</f>
        <v>5.8877644894204231</v>
      </c>
      <c r="E13" s="34">
        <f>SUM(D13*2)</f>
        <v>11.775528978840846</v>
      </c>
      <c r="F13" s="7"/>
      <c r="G13" s="31">
        <f>SUM(G11/C13)</f>
        <v>0.69625000000000004</v>
      </c>
    </row>
    <row r="14" spans="1:7" s="2" customFormat="1" x14ac:dyDescent="0.25">
      <c r="A14" s="45" t="s">
        <v>20</v>
      </c>
      <c r="B14" s="46" t="s">
        <v>21</v>
      </c>
      <c r="C14" s="46" t="s">
        <v>22</v>
      </c>
      <c r="D14" s="47" t="s">
        <v>16</v>
      </c>
      <c r="E14" s="42" t="s">
        <v>18</v>
      </c>
      <c r="F14" s="8"/>
      <c r="G14" s="15"/>
    </row>
    <row r="15" spans="1:7" x14ac:dyDescent="0.25">
      <c r="A15" s="35">
        <v>8</v>
      </c>
      <c r="B15" s="36">
        <v>4</v>
      </c>
      <c r="C15" s="37">
        <f>SUM(B15/A15)</f>
        <v>0.5</v>
      </c>
      <c r="D15" s="32">
        <f>SUM(C13/C15/B13)</f>
        <v>11.775528978840846</v>
      </c>
      <c r="E15" s="34">
        <f>SUM(D15*2)</f>
        <v>23.551057957681692</v>
      </c>
      <c r="F15" s="7"/>
      <c r="G15" s="16"/>
    </row>
    <row r="16" spans="1:7" x14ac:dyDescent="0.25">
      <c r="A16" s="17"/>
      <c r="B16" s="18"/>
      <c r="C16" s="19"/>
      <c r="D16" s="19"/>
      <c r="E16" s="20"/>
      <c r="F16" s="21"/>
      <c r="G16" s="22"/>
    </row>
  </sheetData>
  <sheetProtection algorithmName="SHA-512" hashValue="uLeRKyMYFm+BATxLhViQIbOk2iwEHDX2IWlafunCvvTtJjNZPjcJ8cocY2AwAaRmccTL7zM97EWTbMasUpFEgQ==" saltValue="3VRgIl1XdYtuMFOQEHjT1A==" spinCount="100000" sheet="1"/>
  <mergeCells count="1">
    <mergeCell ref="A1:G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Libby</dc:creator>
  <cp:lastModifiedBy>Stephanie Creech</cp:lastModifiedBy>
  <dcterms:created xsi:type="dcterms:W3CDTF">2017-11-30T19:41:39Z</dcterms:created>
  <dcterms:modified xsi:type="dcterms:W3CDTF">2019-07-19T12:42:56Z</dcterms:modified>
</cp:coreProperties>
</file>